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ittilatifah/Downloads/"/>
    </mc:Choice>
  </mc:AlternateContent>
  <xr:revisionPtr revIDLastSave="0" documentId="8_{764CBF35-9C35-D746-A059-13D69101CBA3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Web LP3M Download" sheetId="1" r:id="rId1"/>
  </sheets>
  <definedNames>
    <definedName name="_xlnm._FilterDatabase" localSheetId="0" hidden="1">'Web LP3M Download'!$A$3:$H$61</definedName>
    <definedName name="namedisposisi" localSheetId="0">'Web LP3M Download'!#REF!</definedName>
    <definedName name="_xlnm.Print_Titles" localSheetId="0">'Web LP3M Download'!$3:$3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2" i="1" l="1"/>
  <c r="D71" i="1"/>
  <c r="D70" i="1"/>
  <c r="D69" i="1"/>
  <c r="G66" i="1"/>
  <c r="G60" i="1"/>
  <c r="G61" i="1"/>
  <c r="G59" i="1"/>
  <c r="G54" i="1"/>
  <c r="G55" i="1"/>
  <c r="G52" i="1"/>
  <c r="G51" i="1"/>
  <c r="G49" i="1"/>
  <c r="G48" i="1"/>
  <c r="G47" i="1"/>
  <c r="G46" i="1"/>
  <c r="G38" i="1"/>
  <c r="G37" i="1"/>
  <c r="G5" i="1"/>
  <c r="G10" i="1"/>
  <c r="G7" i="1"/>
  <c r="G11" i="1"/>
  <c r="G8" i="1"/>
  <c r="G9" i="1"/>
  <c r="G12" i="1"/>
  <c r="G4" i="1"/>
  <c r="G21" i="1"/>
  <c r="G20" i="1"/>
  <c r="G18" i="1"/>
  <c r="G17" i="1"/>
  <c r="G35" i="1"/>
  <c r="G33" i="1"/>
  <c r="G31" i="1"/>
  <c r="G29" i="1"/>
  <c r="G28" i="1"/>
  <c r="G24" i="1"/>
  <c r="G32" i="1"/>
  <c r="G45" i="1"/>
  <c r="G42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D73" i="1" l="1"/>
</calcChain>
</file>

<file path=xl/sharedStrings.xml><?xml version="1.0" encoding="utf-8"?>
<sst xmlns="http://schemas.openxmlformats.org/spreadsheetml/2006/main" count="308" uniqueCount="155">
  <si>
    <t>No</t>
  </si>
  <si>
    <t>Fakultas</t>
  </si>
  <si>
    <t>Strata</t>
  </si>
  <si>
    <t>Program Studi</t>
  </si>
  <si>
    <t>Akre-ditasi</t>
  </si>
  <si>
    <t>SK BAN-PT</t>
  </si>
  <si>
    <t>Tanggal SK</t>
  </si>
  <si>
    <t>Habis Masa Berlaku</t>
  </si>
  <si>
    <t>Keterangan</t>
  </si>
  <si>
    <t>Fakultas Ekonomi dan Bisnis
(FEB)</t>
  </si>
  <si>
    <t>D3</t>
  </si>
  <si>
    <t>Akuntansi</t>
  </si>
  <si>
    <t>B</t>
  </si>
  <si>
    <t>Permendikbud No 5 Tahun 2020</t>
  </si>
  <si>
    <t>A</t>
  </si>
  <si>
    <t>Perpajakan</t>
  </si>
  <si>
    <t>S1</t>
  </si>
  <si>
    <t>Manajemen</t>
  </si>
  <si>
    <t>Ekonomi Pembangunan</t>
  </si>
  <si>
    <t>S2</t>
  </si>
  <si>
    <t xml:space="preserve">Ilmu Ekonomi </t>
  </si>
  <si>
    <t>S3</t>
  </si>
  <si>
    <t>C</t>
  </si>
  <si>
    <t>Profesi</t>
  </si>
  <si>
    <t>Fakultas Hukum
(FH)</t>
  </si>
  <si>
    <t>Ilmu Hukum</t>
  </si>
  <si>
    <t>Kenotariatan</t>
  </si>
  <si>
    <t>Teknik Sipil</t>
  </si>
  <si>
    <t>Teknik Mesin</t>
  </si>
  <si>
    <t>Arsitektur</t>
  </si>
  <si>
    <t>Teknik Elektro</t>
  </si>
  <si>
    <t>Peternakan</t>
  </si>
  <si>
    <t>Agribisnis</t>
  </si>
  <si>
    <t>Agroteknologi</t>
  </si>
  <si>
    <t>Teknik Pertanian</t>
  </si>
  <si>
    <t>Ilmu Tanah</t>
  </si>
  <si>
    <t>Kehutanan</t>
  </si>
  <si>
    <t>Fakultas Keguruan dan Ilmu Pendidikan
(FKIP)</t>
  </si>
  <si>
    <t>Pendidikan Pancasila dan Kewarganegaraan</t>
  </si>
  <si>
    <t>Pendidikan Bahasa dan Sastra Indonesia</t>
  </si>
  <si>
    <t>Pendidikan Bahasa Inggris</t>
  </si>
  <si>
    <t>Pendidikan Matematika</t>
  </si>
  <si>
    <t>Pendidikan Fisika</t>
  </si>
  <si>
    <t>Pendidikan Biologi</t>
  </si>
  <si>
    <t>Pendidikan Kimia</t>
  </si>
  <si>
    <t>Pendidikan Guru Sekolah Dasar</t>
  </si>
  <si>
    <t>Pendidikan Guru Pendidikan Anak Usia Dini</t>
  </si>
  <si>
    <t>Pendidikan Bahasa Indonesia</t>
  </si>
  <si>
    <t>Profesi Pendidikan Guru</t>
  </si>
  <si>
    <t>Fakultas Kedokteran
(FK)</t>
  </si>
  <si>
    <t>Pendidikan Dokter</t>
  </si>
  <si>
    <t>Prodi Baru - 2019</t>
  </si>
  <si>
    <t>Profesi Dokter</t>
  </si>
  <si>
    <t>Matematika</t>
  </si>
  <si>
    <t>Fisika</t>
  </si>
  <si>
    <t>Kimia</t>
  </si>
  <si>
    <t>Biologi</t>
  </si>
  <si>
    <t>Farmasi</t>
  </si>
  <si>
    <t>Sosiologi</t>
  </si>
  <si>
    <t>Ilmu Komunikasi</t>
  </si>
  <si>
    <t>Budidaya Perairan</t>
  </si>
  <si>
    <t>Program Pascasarjana
(PPs)</t>
  </si>
  <si>
    <t>Administrasi Pendidikan</t>
  </si>
  <si>
    <t>Pendidikan IPA</t>
  </si>
  <si>
    <t>Keterangan :</t>
  </si>
  <si>
    <t>Jumlah Program Studi Akreditasi A =</t>
  </si>
  <si>
    <t>Jumlah Program Studi Akreditasi B =</t>
  </si>
  <si>
    <t>Jumlah Program Studi Akreditasi C =</t>
  </si>
  <si>
    <t>Jumlah Program Studi                                  =</t>
  </si>
  <si>
    <t>(update : Agustus 2020)</t>
  </si>
  <si>
    <t xml:space="preserve"> </t>
  </si>
  <si>
    <t>AKREDITASI PROGRAM STUDI UNIVERSITAS MATARAM</t>
  </si>
  <si>
    <t>Pariwisata</t>
  </si>
  <si>
    <t>Vokasi KLU</t>
  </si>
  <si>
    <t>Hubungan Internasional</t>
  </si>
  <si>
    <t>Pendidikan Sosiologi</t>
  </si>
  <si>
    <t>Teknik Informatika</t>
  </si>
  <si>
    <t>Vokasi Bima</t>
  </si>
  <si>
    <t>Agribisnis Peternakan</t>
  </si>
  <si>
    <t>Pengelolaan Sumberdaya Lahan Kering</t>
  </si>
  <si>
    <t>29 Desember 2020</t>
  </si>
  <si>
    <t>Fakultas Teknik (FT)</t>
  </si>
  <si>
    <t>Kelautan</t>
  </si>
  <si>
    <t>Fakultas MIPA (FMIPA)</t>
  </si>
  <si>
    <t>Prodi dibawah Rektor</t>
  </si>
  <si>
    <t>Fakultas Peternakan
(FAPET)</t>
  </si>
  <si>
    <t>Manajemen Sumberdaya Peternakan</t>
  </si>
  <si>
    <t>Fakultas Teknologi Pangan dan Agroindustri (FATEPA)</t>
  </si>
  <si>
    <t>Ilmu dan Teknologi Pangan</t>
  </si>
  <si>
    <t xml:space="preserve">Kesehatan Hewan </t>
  </si>
  <si>
    <t>Budidaya Perikanan</t>
  </si>
  <si>
    <t>Fakultas Pertanian (FAPERTA)</t>
  </si>
  <si>
    <t>1262/SK/BAN-PT/Akred/S/XII/2015</t>
  </si>
  <si>
    <t xml:space="preserve"> 1081/SK/BAN-PT/Akred/S/IV/2019</t>
  </si>
  <si>
    <t>5285/SK/BAN-PT/Akred/S/XII/2017</t>
  </si>
  <si>
    <t>1201/SK/BAN-PT/Akred/S/VII/2016</t>
  </si>
  <si>
    <t>1239/SK/BAN-PT/Akred/S/IV/2019</t>
  </si>
  <si>
    <t>1263/SK/BAN-PT/Akred/M/XII/2015</t>
  </si>
  <si>
    <t>31 Desember 2015</t>
  </si>
  <si>
    <t>146/SK/BAN-PT/Akred/M/V/2014</t>
  </si>
  <si>
    <t>773/SK/BAN-PT/Akred/S/VII/2015</t>
  </si>
  <si>
    <t>1202/SK/BAN-PT/Akred/M/XII/2015</t>
  </si>
  <si>
    <t>118/SK/BAN-PT/Akred/S/III/2015</t>
  </si>
  <si>
    <t>089/SK/BAN-PT/Akred/S/III/2015</t>
  </si>
  <si>
    <t>2189/SK/BAN-PT/Akred/S/X/2016</t>
  </si>
  <si>
    <t xml:space="preserve">0508/SK/BAN-PT/Akred/S/V/2016 </t>
  </si>
  <si>
    <t>2262/SK/BAN-PT/Akred/S/X/2016</t>
  </si>
  <si>
    <t>0361/SK/BAN-PT/Akred/M/I/2017</t>
  </si>
  <si>
    <t xml:space="preserve">0509/SK/BAN-PT/Akred/S/V/2016 </t>
  </si>
  <si>
    <t>1390/SK/BAN-PT/Akred/S/VII/2016</t>
  </si>
  <si>
    <t>1845/SK/BAN-PT/Akred/S/IX/2016</t>
  </si>
  <si>
    <t>535/SK/BAN-PT/Akred/S/III/2019</t>
  </si>
  <si>
    <t>Prodi Baru - 2020</t>
  </si>
  <si>
    <t>448/SK/BAN-PT/Akred/M/XI/2014</t>
  </si>
  <si>
    <t>462/SK/BAN-PT/Akred/S/XII/2014</t>
  </si>
  <si>
    <t>2889/SK/BAN-PT/Akred/D/VIII/2017</t>
  </si>
  <si>
    <t>9 Juni2025</t>
  </si>
  <si>
    <t>4919/SK/BAN-PT/Akred/M/XII/2017</t>
  </si>
  <si>
    <t>251/SK/BAN-PT/Akred/S/IV/2015</t>
  </si>
  <si>
    <t>4866/SK/BAN-PT/Akred/S/XII/2017</t>
  </si>
  <si>
    <t>179/SK/BAN-PT/Akred/S/II/2019</t>
  </si>
  <si>
    <t>2884/SK/BAN-PT/Akred/S/XII/2016</t>
  </si>
  <si>
    <t>2170/SK/BAN-PT/Akred/S/X/2016</t>
  </si>
  <si>
    <t>1260/SK/BAN-PT/Akred/Dpl-III/XII/2015</t>
  </si>
  <si>
    <t>4104/SK/BAN-PT/Akred/M/X/2017</t>
  </si>
  <si>
    <t>4745/SK/BAN-PT/Akred/S/XII/2017</t>
  </si>
  <si>
    <t>2503/SK/BAN-PT/Akred/S/X/2016</t>
  </si>
  <si>
    <t>2395/SK/BAN-PT/Akred/S/VII/2017</t>
  </si>
  <si>
    <t>578/SK/BAN-PT/Akred/M/II/2018</t>
  </si>
  <si>
    <t>1244/SK/BAN-PT/Akred/Dipl-III/V/2018</t>
  </si>
  <si>
    <t>466/SK/BAN-PT/Akred/Dpl-III/XII/2014</t>
  </si>
  <si>
    <t>Magister Agribisnis</t>
  </si>
  <si>
    <t>2115/SK/BAN-PT/Akred/Dipl-III/VI/2017</t>
  </si>
  <si>
    <t>0973/SK/BAN-PT/Akred/S/VI/2016</t>
  </si>
  <si>
    <t>1803/SK/BAN-PT/Akred/M/V/2019</t>
  </si>
  <si>
    <t>1025/SK/BAN-PT/Akred/S/III/2017</t>
  </si>
  <si>
    <t>1572/SK/BAN-PT/Akred/S/V/2017</t>
  </si>
  <si>
    <t>1140/SK/BAN-PT/Akred/S/IV/2017</t>
  </si>
  <si>
    <t>1223/SK/BAN-PT/Akred/S/IV/2017</t>
  </si>
  <si>
    <t>0481/LAM-PTKes/Akr/Sar/VIII/2017</t>
  </si>
  <si>
    <t>0482/LAM-PTKes/Akr/Sar/VIII/2017</t>
  </si>
  <si>
    <t>0831/LAM-PTKes/Akr/Sar/XII/2018</t>
  </si>
  <si>
    <t>1122/SK/BAN-PT/Akred/S/X/2015</t>
  </si>
  <si>
    <t>995/SK/BAN-PT/Akred/S/IV/2019</t>
  </si>
  <si>
    <t>967/SK/BAN-PT/Akred/S/IV/2019</t>
  </si>
  <si>
    <t>461/SK/BAN-PT/Akred/S/III/2019</t>
  </si>
  <si>
    <t>0055/SK/BAN-PT/Akred/M/I/2016</t>
  </si>
  <si>
    <t>1379/SK/BAN-PT/Akred/M/V/2017</t>
  </si>
  <si>
    <t>187/SK/BAN-PT/Akred/Dipl-III/II/2019</t>
  </si>
  <si>
    <t>4842/SK/BAN-PT/Akred/Dipl-III/XII/2017</t>
  </si>
  <si>
    <t>2721/SK/BAN-PT/Akred/Dipl-III/IX/2018</t>
  </si>
  <si>
    <t>Produksi Ternak</t>
  </si>
  <si>
    <t>Ilmu Lingkungan</t>
  </si>
  <si>
    <t>Jumlah Prodi belum terakreditasi =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</si>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</sst>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1]dd\ mmmm\ yyyy;@"/>
    <numFmt numFmtId="165" formatCode="dd\ mmm\ yyyy;@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Cambria"/>
      <family val="1"/>
    </font>
    <font>
      <sz val="10"/>
      <name val="Cambria"/>
      <family val="1"/>
    </font>
    <font>
      <b/>
      <sz val="10"/>
      <color theme="0" tint="-0.14999847407452621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b/>
      <sz val="10"/>
      <color theme="1"/>
      <name val="Calibri"/>
      <family val="2"/>
      <scheme val="minor"/>
    </font>
    <font>
      <b/>
      <sz val="18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4" borderId="1" applyNumberFormat="0" applyAlignment="0" applyProtection="0"/>
    <xf numFmtId="0" fontId="1" fillId="0" borderId="0"/>
  </cellStyleXfs>
  <cellXfs count="9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6" borderId="3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vertical="center"/>
    </xf>
    <xf numFmtId="0" fontId="1" fillId="0" borderId="3" xfId="0" applyFont="1" applyFill="1" applyBorder="1"/>
    <xf numFmtId="0" fontId="6" fillId="7" borderId="3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center"/>
    </xf>
    <xf numFmtId="165" fontId="9" fillId="7" borderId="3" xfId="0" applyNumberFormat="1" applyFont="1" applyFill="1" applyBorder="1" applyAlignment="1">
      <alignment horizontal="right"/>
    </xf>
    <xf numFmtId="165" fontId="13" fillId="0" borderId="8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14" fillId="7" borderId="7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right"/>
    </xf>
    <xf numFmtId="165" fontId="13" fillId="7" borderId="7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165" fontId="9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vertical="center"/>
    </xf>
    <xf numFmtId="0" fontId="9" fillId="0" borderId="3" xfId="0" applyFont="1" applyFill="1" applyBorder="1"/>
    <xf numFmtId="165" fontId="9" fillId="0" borderId="3" xfId="0" applyNumberFormat="1" applyFont="1" applyFill="1" applyBorder="1"/>
    <xf numFmtId="0" fontId="15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center"/>
    </xf>
    <xf numFmtId="165" fontId="11" fillId="0" borderId="3" xfId="0" applyNumberFormat="1" applyFont="1" applyFill="1" applyBorder="1" applyAlignment="1">
      <alignment vertical="center"/>
    </xf>
    <xf numFmtId="0" fontId="6" fillId="7" borderId="3" xfId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right" vertical="center"/>
    </xf>
    <xf numFmtId="165" fontId="9" fillId="7" borderId="3" xfId="0" applyNumberFormat="1" applyFont="1" applyFill="1" applyBorder="1" applyAlignment="1">
      <alignment horizontal="right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3" xfId="4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/>
    </xf>
    <xf numFmtId="0" fontId="6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0" fontId="12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right"/>
    </xf>
    <xf numFmtId="165" fontId="9" fillId="8" borderId="3" xfId="0" applyNumberFormat="1" applyFont="1" applyFill="1" applyBorder="1" applyAlignment="1">
      <alignment horizontal="right"/>
    </xf>
    <xf numFmtId="0" fontId="9" fillId="8" borderId="3" xfId="0" applyFont="1" applyFill="1" applyBorder="1" applyAlignment="1">
      <alignment horizontal="right" vertical="center"/>
    </xf>
    <xf numFmtId="165" fontId="9" fillId="8" borderId="3" xfId="0" applyNumberFormat="1" applyFont="1" applyFill="1" applyBorder="1" applyAlignment="1">
      <alignment horizontal="right" vertical="center"/>
    </xf>
    <xf numFmtId="0" fontId="12" fillId="8" borderId="3" xfId="0" applyFont="1" applyFill="1" applyBorder="1" applyAlignment="1">
      <alignment horizontal="center" vertical="center"/>
    </xf>
    <xf numFmtId="164" fontId="6" fillId="8" borderId="3" xfId="2" applyNumberFormat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</cellXfs>
  <cellStyles count="5">
    <cellStyle name="Good" xfId="1" builtinId="26"/>
    <cellStyle name="Input" xfId="3" builtinId="20"/>
    <cellStyle name="Neutral" xfId="2" builtinId="28"/>
    <cellStyle name="Normal" xfId="0" builtinId="0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A</c:v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'Web LP3M Download'!$L$23:$L$35</c:f>
              <c:numCache>
                <c:formatCode>General</c:formatCode>
                <c:ptCount val="13"/>
              </c:numCache>
            </c:numRef>
          </c:cat>
          <c:val>
            <c:numRef>
              <c:f>'Web LP3M Download'!$M$23:$M$35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50CC-CE4D-8C9C-3B5E9EAAAA42}"/>
            </c:ext>
          </c:extLst>
        </c:ser>
        <c:ser>
          <c:idx val="1"/>
          <c:order val="1"/>
          <c:tx>
            <c:v>B</c:v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'Web LP3M Download'!$L$23:$L$35</c:f>
              <c:numCache>
                <c:formatCode>General</c:formatCode>
                <c:ptCount val="13"/>
              </c:numCache>
            </c:numRef>
          </c:cat>
          <c:val>
            <c:numRef>
              <c:f>'Web LP3M Download'!$N$23:$N$35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50CC-CE4D-8C9C-3B5E9EAAAA42}"/>
            </c:ext>
          </c:extLst>
        </c:ser>
        <c:ser>
          <c:idx val="2"/>
          <c:order val="2"/>
          <c:tx>
            <c:v>C</c:v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'Web LP3M Download'!$L$23:$L$35</c:f>
              <c:numCache>
                <c:formatCode>General</c:formatCode>
                <c:ptCount val="13"/>
              </c:numCache>
            </c:numRef>
          </c:cat>
          <c:val>
            <c:numRef>
              <c:f>'Web LP3M Download'!$O$23:$O$35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50CC-CE4D-8C9C-3B5E9EAAAA42}"/>
            </c:ext>
          </c:extLst>
        </c:ser>
        <c:ser>
          <c:idx val="3"/>
          <c:order val="3"/>
          <c:tx>
            <c:v>C Baru</c:v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'Web LP3M Download'!$L$23:$L$35</c:f>
              <c:numCache>
                <c:formatCode>General</c:formatCode>
                <c:ptCount val="13"/>
              </c:numCache>
            </c:numRef>
          </c:cat>
          <c:val>
            <c:numRef>
              <c:f>'Web LP3M Download'!$P$23:$P$35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50CC-CE4D-8C9C-3B5E9EAAAA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81650591"/>
        <c:axId val="2080589519"/>
      </c:barChart>
      <c:catAx>
        <c:axId val="2081650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589519"/>
        <c:crosses val="autoZero"/>
        <c:auto val="1"/>
        <c:lblAlgn val="ctr"/>
        <c:lblOffset val="100"/>
        <c:noMultiLvlLbl val="0"/>
      </c:catAx>
      <c:valAx>
        <c:axId val="2080589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650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gradFill rotWithShape="1">
              <a:gsLst>
                <a:gs pos="0">
                  <a:schemeClr val="accent5">
                    <a:shade val="58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58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58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58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'Web LP3M Download'!$M$59:$Q$59</c:f>
              <c:numCache>
                <c:formatCode>General</c:formatCode>
                <c:ptCount val="5"/>
              </c:numCache>
            </c:numRef>
          </c:cat>
          <c:val>
            <c:numRef>
              <c:f>'Web LP3M Download'!$M$60:$Q$60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580-2848-838B-8C419F959DC8}"/>
            </c:ext>
          </c:extLst>
        </c:ser>
        <c:ser>
          <c:idx val="1"/>
          <c:order val="1"/>
          <c:tx>
            <c:v>B</c:v>
          </c:tx>
          <c:spPr>
            <a:gradFill rotWithShape="1">
              <a:gsLst>
                <a:gs pos="0">
                  <a:schemeClr val="accent5">
                    <a:shade val="86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shade val="86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shade val="8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86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'Web LP3M Download'!$M$59:$Q$59</c:f>
              <c:numCache>
                <c:formatCode>General</c:formatCode>
                <c:ptCount val="5"/>
              </c:numCache>
            </c:numRef>
          </c:cat>
          <c:val>
            <c:numRef>
              <c:f>'Web LP3M Download'!$M$61:$Q$61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2580-2848-838B-8C419F959DC8}"/>
            </c:ext>
          </c:extLst>
        </c:ser>
        <c:ser>
          <c:idx val="2"/>
          <c:order val="2"/>
          <c:tx>
            <c:v>C</c:v>
          </c:tx>
          <c:spPr>
            <a:gradFill rotWithShape="1">
              <a:gsLst>
                <a:gs pos="0">
                  <a:schemeClr val="accent5">
                    <a:tint val="86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86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8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86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'Web LP3M Download'!$M$59:$Q$59</c:f>
              <c:numCache>
                <c:formatCode>General</c:formatCode>
                <c:ptCount val="5"/>
              </c:numCache>
            </c:numRef>
          </c:cat>
          <c:val>
            <c:numRef>
              <c:f>'Web LP3M Download'!$M$62:$Q$62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2580-2848-838B-8C419F959DC8}"/>
            </c:ext>
          </c:extLst>
        </c:ser>
        <c:ser>
          <c:idx val="3"/>
          <c:order val="3"/>
          <c:tx>
            <c:v>C Baru</c:v>
          </c:tx>
          <c:spPr>
            <a:gradFill rotWithShape="1">
              <a:gsLst>
                <a:gs pos="0">
                  <a:schemeClr val="accent5">
                    <a:tint val="58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tint val="58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tint val="58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tint val="58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'Web LP3M Download'!$M$59:$Q$59</c:f>
              <c:numCache>
                <c:formatCode>General</c:formatCode>
                <c:ptCount val="5"/>
              </c:numCache>
            </c:numRef>
          </c:cat>
          <c:val>
            <c:numRef>
              <c:f>'Web LP3M Download'!$M$63:$Q$63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2580-2848-838B-8C419F959D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81861775"/>
        <c:axId val="2044820975"/>
      </c:barChart>
      <c:catAx>
        <c:axId val="208186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4820975"/>
        <c:crosses val="autoZero"/>
        <c:auto val="1"/>
        <c:lblAlgn val="ctr"/>
        <c:lblOffset val="100"/>
        <c:noMultiLvlLbl val="0"/>
      </c:catAx>
      <c:valAx>
        <c:axId val="204482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61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618653</xdr:colOff>
      <xdr:row>37</xdr:row>
      <xdr:rowOff>11567</xdr:rowOff>
    </xdr:from>
    <xdr:to>
      <xdr:col>17</xdr:col>
      <xdr:colOff>515545</xdr:colOff>
      <xdr:row>54</xdr:row>
      <xdr:rowOff>163466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93D860B-E15E-EB4C-AFB0-BC532C5ED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681524</xdr:colOff>
      <xdr:row>65</xdr:row>
      <xdr:rowOff>149886</xdr:rowOff>
    </xdr:from>
    <xdr:to>
      <xdr:col>17</xdr:col>
      <xdr:colOff>0</xdr:colOff>
      <xdr:row>79</xdr:row>
      <xdr:rowOff>37723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E341338-D3A7-FB48-BADD-932BB6381F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1"/>
  <sheetViews>
    <sheetView tabSelected="1" zoomScale="101" workbookViewId="0">
      <selection activeCell="O12" sqref="O12"/>
    </sheetView>
  </sheetViews>
  <sheetFormatPr baseColWidth="10" defaultColWidth="9.1640625" defaultRowHeight="20" customHeight="1"/>
  <cols>
    <col min="1" max="1" width="5.6640625" style="30" customWidth="1"/>
    <col min="2" max="2" width="13.6640625" style="31" customWidth="1"/>
    <col min="3" max="3" width="10.6640625" style="32" customWidth="1"/>
    <col min="4" max="4" width="25.6640625" style="33" customWidth="1"/>
    <col min="5" max="5" width="7.6640625" style="22" customWidth="1"/>
    <col min="6" max="6" width="37.6640625" style="23" customWidth="1"/>
    <col min="7" max="8" width="20.6640625" style="24" customWidth="1"/>
    <col min="9" max="9" width="27.6640625" style="1" customWidth="1"/>
    <col min="10" max="11" width="9.1640625" style="1"/>
    <col min="12" max="12" width="30.33203125" style="1" customWidth="1"/>
    <col min="13" max="15" width="9.1640625" style="1"/>
    <col min="16" max="16" width="9.83203125" style="1" customWidth="1"/>
    <col min="17" max="17" width="17.83203125" style="1" customWidth="1"/>
    <col min="18" max="18" width="21.5" style="1" customWidth="1"/>
    <col min="19" max="16384" width="9.1640625" style="1"/>
  </cols>
  <sheetData>
    <row r="1" spans="1:20" ht="20" customHeight="1">
      <c r="A1" s="90" t="s">
        <v>71</v>
      </c>
      <c r="B1" s="90"/>
      <c r="C1" s="90"/>
      <c r="D1" s="90"/>
      <c r="E1" s="90"/>
      <c r="F1" s="90"/>
      <c r="G1" s="90"/>
      <c r="H1" s="90"/>
      <c r="I1" s="90"/>
    </row>
    <row r="2" spans="1:20" ht="13" customHeight="1">
      <c r="A2" s="87" t="s">
        <v>69</v>
      </c>
      <c r="B2" s="87"/>
      <c r="C2" s="87"/>
      <c r="D2" s="87"/>
      <c r="E2" s="87"/>
      <c r="F2" s="87"/>
      <c r="G2" s="87"/>
      <c r="H2" s="87"/>
      <c r="I2" s="87"/>
      <c r="N2" s="27"/>
      <c r="O2" s="27"/>
      <c r="P2" s="27"/>
      <c r="Q2" s="27"/>
      <c r="R2" s="27"/>
    </row>
    <row r="3" spans="1:20" s="2" customFormat="1" ht="28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5" t="s">
        <v>6</v>
      </c>
      <c r="H3" s="35" t="s">
        <v>7</v>
      </c>
      <c r="I3" s="35" t="s">
        <v>8</v>
      </c>
      <c r="K3" s="1"/>
      <c r="L3" s="1"/>
      <c r="M3" s="1"/>
      <c r="N3" s="27"/>
      <c r="O3" s="27"/>
      <c r="P3" s="27"/>
      <c r="Q3" s="27"/>
      <c r="R3" s="27"/>
      <c r="S3" s="1"/>
      <c r="T3" s="1"/>
    </row>
    <row r="4" spans="1:20" ht="20" customHeight="1">
      <c r="A4" s="9">
        <v>1</v>
      </c>
      <c r="B4" s="88" t="s">
        <v>9</v>
      </c>
      <c r="C4" s="3" t="s">
        <v>10</v>
      </c>
      <c r="D4" s="4" t="s">
        <v>11</v>
      </c>
      <c r="E4" s="38" t="s">
        <v>12</v>
      </c>
      <c r="F4" s="39" t="s">
        <v>123</v>
      </c>
      <c r="G4" s="40">
        <f t="shared" ref="G4" si="0">H4-(5*365)</f>
        <v>42369</v>
      </c>
      <c r="H4" s="40">
        <v>44194</v>
      </c>
      <c r="I4" s="36" t="s">
        <v>70</v>
      </c>
      <c r="N4" s="27"/>
      <c r="O4" s="27"/>
      <c r="P4" s="27"/>
      <c r="Q4" s="27"/>
      <c r="R4" s="27"/>
    </row>
    <row r="5" spans="1:20" ht="20" customHeight="1">
      <c r="A5" s="9">
        <f>A4+1</f>
        <v>2</v>
      </c>
      <c r="B5" s="86"/>
      <c r="C5" s="43" t="s">
        <v>10</v>
      </c>
      <c r="D5" s="44" t="s">
        <v>15</v>
      </c>
      <c r="E5" s="45" t="s">
        <v>12</v>
      </c>
      <c r="F5" s="81" t="s">
        <v>130</v>
      </c>
      <c r="G5" s="46">
        <f>H5-(5*365)</f>
        <v>41988</v>
      </c>
      <c r="H5" s="46">
        <v>43813</v>
      </c>
      <c r="I5" s="41"/>
      <c r="N5" s="27"/>
      <c r="O5" s="27"/>
      <c r="P5" s="27"/>
      <c r="Q5" s="27"/>
      <c r="R5" s="27"/>
    </row>
    <row r="6" spans="1:20" ht="19" customHeight="1">
      <c r="A6" s="9">
        <f t="shared" ref="A6:A66" si="1">A5+1</f>
        <v>3</v>
      </c>
      <c r="B6" s="86"/>
      <c r="C6" s="7" t="s">
        <v>10</v>
      </c>
      <c r="D6" s="8" t="s">
        <v>72</v>
      </c>
      <c r="E6" s="38" t="s">
        <v>22</v>
      </c>
      <c r="F6" s="39" t="s">
        <v>129</v>
      </c>
      <c r="G6" s="40">
        <v>43229</v>
      </c>
      <c r="H6" s="40">
        <v>45055</v>
      </c>
      <c r="I6" s="41"/>
      <c r="N6" s="27"/>
      <c r="O6" s="27"/>
      <c r="P6" s="27"/>
      <c r="Q6" s="27"/>
      <c r="R6" s="27"/>
    </row>
    <row r="7" spans="1:20" ht="20" customHeight="1">
      <c r="A7" s="9">
        <f t="shared" si="1"/>
        <v>4</v>
      </c>
      <c r="B7" s="86"/>
      <c r="C7" s="9" t="s">
        <v>16</v>
      </c>
      <c r="D7" s="4" t="s">
        <v>17</v>
      </c>
      <c r="E7" s="38" t="s">
        <v>12</v>
      </c>
      <c r="F7" s="39" t="s">
        <v>127</v>
      </c>
      <c r="G7" s="40">
        <f>H7-(5*365)</f>
        <v>42942</v>
      </c>
      <c r="H7" s="40">
        <v>44767</v>
      </c>
      <c r="I7" s="41"/>
      <c r="N7" s="27"/>
      <c r="O7" s="27"/>
      <c r="P7" s="27"/>
      <c r="Q7" s="27"/>
      <c r="R7" s="27"/>
    </row>
    <row r="8" spans="1:20" ht="20" customHeight="1">
      <c r="A8" s="9">
        <f t="shared" si="1"/>
        <v>5</v>
      </c>
      <c r="B8" s="86"/>
      <c r="C8" s="9" t="s">
        <v>16</v>
      </c>
      <c r="D8" s="4" t="s">
        <v>18</v>
      </c>
      <c r="E8" s="38" t="s">
        <v>12</v>
      </c>
      <c r="F8" s="39" t="s">
        <v>126</v>
      </c>
      <c r="G8" s="40">
        <f>H8-(5*365)</f>
        <v>42664</v>
      </c>
      <c r="H8" s="40">
        <v>44489</v>
      </c>
      <c r="I8" s="42" t="s">
        <v>70</v>
      </c>
      <c r="N8" s="27"/>
      <c r="O8" s="27"/>
      <c r="P8" s="27"/>
      <c r="Q8" s="27"/>
      <c r="R8" s="27"/>
    </row>
    <row r="9" spans="1:20" ht="21" customHeight="1">
      <c r="A9" s="9">
        <f t="shared" si="1"/>
        <v>6</v>
      </c>
      <c r="B9" s="86"/>
      <c r="C9" s="9" t="s">
        <v>16</v>
      </c>
      <c r="D9" s="4" t="s">
        <v>11</v>
      </c>
      <c r="E9" s="38" t="s">
        <v>12</v>
      </c>
      <c r="F9" s="39" t="s">
        <v>125</v>
      </c>
      <c r="G9" s="40">
        <f t="shared" ref="G9" si="2">H9-(5*365)</f>
        <v>43082</v>
      </c>
      <c r="H9" s="40">
        <v>44907</v>
      </c>
      <c r="I9" s="41"/>
      <c r="N9" s="27"/>
      <c r="O9" s="27"/>
      <c r="P9" s="27"/>
      <c r="Q9" s="27"/>
      <c r="R9" s="27"/>
    </row>
    <row r="10" spans="1:20" ht="21" customHeight="1">
      <c r="A10" s="9">
        <f t="shared" si="1"/>
        <v>7</v>
      </c>
      <c r="B10" s="86"/>
      <c r="C10" s="3" t="s">
        <v>19</v>
      </c>
      <c r="D10" s="4" t="s">
        <v>20</v>
      </c>
      <c r="E10" s="38" t="s">
        <v>12</v>
      </c>
      <c r="F10" s="39" t="s">
        <v>128</v>
      </c>
      <c r="G10" s="40">
        <f>(H10-(4*365))-1</f>
        <v>43188</v>
      </c>
      <c r="H10" s="40">
        <v>44649</v>
      </c>
      <c r="I10" s="3"/>
      <c r="N10" s="27"/>
      <c r="O10" s="27"/>
      <c r="P10" s="27"/>
      <c r="Q10" s="27"/>
      <c r="R10" s="27"/>
    </row>
    <row r="11" spans="1:20" ht="20" customHeight="1">
      <c r="A11" s="9">
        <f t="shared" si="1"/>
        <v>8</v>
      </c>
      <c r="B11" s="86"/>
      <c r="C11" s="7" t="s">
        <v>19</v>
      </c>
      <c r="D11" s="8" t="s">
        <v>17</v>
      </c>
      <c r="E11" s="38" t="s">
        <v>12</v>
      </c>
      <c r="F11" s="39" t="s">
        <v>97</v>
      </c>
      <c r="G11" s="40">
        <f>H11-(5*365)</f>
        <v>42369</v>
      </c>
      <c r="H11" s="40">
        <v>44194</v>
      </c>
      <c r="I11" s="41"/>
      <c r="N11" s="27"/>
      <c r="O11" s="27"/>
      <c r="P11" s="27"/>
      <c r="Q11" s="27"/>
      <c r="R11" s="27"/>
    </row>
    <row r="12" spans="1:20" ht="21" customHeight="1">
      <c r="A12" s="9">
        <f t="shared" si="1"/>
        <v>9</v>
      </c>
      <c r="B12" s="86"/>
      <c r="C12" s="7" t="s">
        <v>19</v>
      </c>
      <c r="D12" s="8" t="s">
        <v>11</v>
      </c>
      <c r="E12" s="38" t="s">
        <v>12</v>
      </c>
      <c r="F12" s="39" t="s">
        <v>124</v>
      </c>
      <c r="G12" s="40">
        <f t="shared" ref="G12" si="3">H12-(5*365)</f>
        <v>43040</v>
      </c>
      <c r="H12" s="40">
        <v>44865</v>
      </c>
      <c r="I12" s="41"/>
      <c r="N12" s="27"/>
      <c r="O12" s="27"/>
      <c r="P12" s="27"/>
      <c r="Q12" s="27"/>
      <c r="R12" s="27"/>
    </row>
    <row r="13" spans="1:20" ht="21" customHeight="1">
      <c r="A13" s="9">
        <f t="shared" si="1"/>
        <v>10</v>
      </c>
      <c r="B13" s="86" t="s">
        <v>24</v>
      </c>
      <c r="C13" s="9" t="s">
        <v>16</v>
      </c>
      <c r="D13" s="4" t="s">
        <v>25</v>
      </c>
      <c r="E13" s="48" t="s">
        <v>14</v>
      </c>
      <c r="F13" s="49" t="s">
        <v>114</v>
      </c>
      <c r="G13" s="47">
        <v>43991</v>
      </c>
      <c r="H13" s="47" t="s">
        <v>116</v>
      </c>
      <c r="I13" s="80" t="s">
        <v>13</v>
      </c>
      <c r="N13" s="27"/>
      <c r="O13" s="27"/>
      <c r="P13" s="27"/>
      <c r="Q13" s="27"/>
      <c r="R13" s="27"/>
    </row>
    <row r="14" spans="1:20" ht="20" customHeight="1">
      <c r="A14" s="9">
        <f t="shared" si="1"/>
        <v>11</v>
      </c>
      <c r="B14" s="86"/>
      <c r="C14" s="43" t="s">
        <v>19</v>
      </c>
      <c r="D14" s="44" t="s">
        <v>25</v>
      </c>
      <c r="E14" s="52" t="s">
        <v>12</v>
      </c>
      <c r="F14" s="53" t="s">
        <v>113</v>
      </c>
      <c r="G14" s="54">
        <v>41958</v>
      </c>
      <c r="H14" s="54">
        <v>43783</v>
      </c>
      <c r="I14" s="41"/>
      <c r="N14" s="27"/>
      <c r="O14" s="27"/>
      <c r="P14" s="27"/>
      <c r="Q14" s="27"/>
      <c r="R14" s="27"/>
    </row>
    <row r="15" spans="1:20" ht="20" customHeight="1">
      <c r="A15" s="9">
        <f t="shared" si="1"/>
        <v>12</v>
      </c>
      <c r="B15" s="86"/>
      <c r="C15" s="7" t="s">
        <v>19</v>
      </c>
      <c r="D15" s="8" t="s">
        <v>26</v>
      </c>
      <c r="E15" s="50" t="s">
        <v>12</v>
      </c>
      <c r="F15" s="51" t="s">
        <v>117</v>
      </c>
      <c r="G15" s="40">
        <v>43071</v>
      </c>
      <c r="H15" s="40">
        <v>44897</v>
      </c>
      <c r="I15" s="41"/>
      <c r="N15" s="27"/>
      <c r="O15" s="27"/>
      <c r="P15" s="27"/>
      <c r="Q15" s="27"/>
      <c r="R15" s="27"/>
    </row>
    <row r="16" spans="1:20" ht="20" customHeight="1">
      <c r="A16" s="9">
        <f t="shared" si="1"/>
        <v>13</v>
      </c>
      <c r="B16" s="86"/>
      <c r="C16" s="3" t="s">
        <v>21</v>
      </c>
      <c r="D16" s="4" t="s">
        <v>25</v>
      </c>
      <c r="E16" s="48" t="s">
        <v>22</v>
      </c>
      <c r="F16" s="49" t="s">
        <v>115</v>
      </c>
      <c r="G16" s="47">
        <v>42963</v>
      </c>
      <c r="H16" s="47">
        <v>44788</v>
      </c>
      <c r="I16" s="11"/>
      <c r="N16" s="27"/>
      <c r="O16" s="27"/>
      <c r="P16" s="27"/>
      <c r="Q16" s="27"/>
      <c r="R16" s="27"/>
    </row>
    <row r="17" spans="1:18" ht="20" customHeight="1">
      <c r="A17" s="9">
        <f t="shared" si="1"/>
        <v>14</v>
      </c>
      <c r="B17" s="86" t="s">
        <v>91</v>
      </c>
      <c r="C17" s="9" t="s">
        <v>16</v>
      </c>
      <c r="D17" s="4" t="s">
        <v>32</v>
      </c>
      <c r="E17" s="38" t="s">
        <v>14</v>
      </c>
      <c r="F17" s="39" t="s">
        <v>118</v>
      </c>
      <c r="G17" s="40">
        <f t="shared" ref="G17:G18" si="4">H17-(5*365)</f>
        <v>42106</v>
      </c>
      <c r="H17" s="40">
        <v>43931</v>
      </c>
      <c r="I17" s="37" t="s">
        <v>13</v>
      </c>
      <c r="J17" s="14"/>
      <c r="N17" s="27"/>
      <c r="O17" s="27"/>
      <c r="P17" s="27"/>
      <c r="Q17" s="27"/>
      <c r="R17" s="27"/>
    </row>
    <row r="18" spans="1:18" ht="20" customHeight="1">
      <c r="A18" s="9">
        <f t="shared" si="1"/>
        <v>15</v>
      </c>
      <c r="B18" s="86"/>
      <c r="C18" s="9" t="s">
        <v>16</v>
      </c>
      <c r="D18" s="4" t="s">
        <v>33</v>
      </c>
      <c r="E18" s="38" t="s">
        <v>12</v>
      </c>
      <c r="F18" s="39" t="s">
        <v>119</v>
      </c>
      <c r="G18" s="40">
        <f t="shared" si="4"/>
        <v>43089</v>
      </c>
      <c r="H18" s="40">
        <v>44914</v>
      </c>
      <c r="I18" s="11"/>
      <c r="J18" s="14"/>
      <c r="N18" s="27"/>
      <c r="O18" s="27"/>
      <c r="P18" s="27"/>
      <c r="Q18" s="27"/>
      <c r="R18" s="27"/>
    </row>
    <row r="19" spans="1:18" ht="20" customHeight="1">
      <c r="A19" s="9">
        <f t="shared" si="1"/>
        <v>16</v>
      </c>
      <c r="B19" s="86"/>
      <c r="C19" s="9" t="s">
        <v>16</v>
      </c>
      <c r="D19" s="4" t="s">
        <v>35</v>
      </c>
      <c r="E19" s="38" t="s">
        <v>12</v>
      </c>
      <c r="F19" s="39" t="s">
        <v>120</v>
      </c>
      <c r="G19" s="40">
        <v>43516</v>
      </c>
      <c r="H19" s="40">
        <v>45342</v>
      </c>
      <c r="I19" s="3"/>
      <c r="J19" s="14"/>
      <c r="N19" s="27"/>
      <c r="O19" s="27"/>
      <c r="P19" s="27"/>
      <c r="Q19" s="27"/>
      <c r="R19" s="27"/>
    </row>
    <row r="20" spans="1:18" ht="20" customHeight="1">
      <c r="A20" s="9">
        <f t="shared" si="1"/>
        <v>17</v>
      </c>
      <c r="B20" s="86"/>
      <c r="C20" s="9" t="s">
        <v>16</v>
      </c>
      <c r="D20" s="4" t="s">
        <v>36</v>
      </c>
      <c r="E20" s="38" t="s">
        <v>12</v>
      </c>
      <c r="F20" s="39" t="s">
        <v>121</v>
      </c>
      <c r="G20" s="40">
        <f>H20-(5*365)</f>
        <v>42706</v>
      </c>
      <c r="H20" s="40">
        <v>44531</v>
      </c>
      <c r="I20" s="11"/>
      <c r="J20" s="14"/>
      <c r="N20" s="27"/>
      <c r="O20" s="27"/>
      <c r="P20" s="27"/>
      <c r="Q20" s="27"/>
      <c r="R20" s="27"/>
    </row>
    <row r="21" spans="1:18" ht="20" customHeight="1">
      <c r="A21" s="9">
        <f t="shared" si="1"/>
        <v>18</v>
      </c>
      <c r="B21" s="86"/>
      <c r="C21" s="12" t="s">
        <v>16</v>
      </c>
      <c r="D21" s="8" t="s">
        <v>60</v>
      </c>
      <c r="E21" s="38" t="s">
        <v>12</v>
      </c>
      <c r="F21" s="39" t="s">
        <v>122</v>
      </c>
      <c r="G21" s="40">
        <f t="shared" ref="G21" si="5">H21-(5*365)</f>
        <v>42650</v>
      </c>
      <c r="H21" s="40">
        <v>44475</v>
      </c>
      <c r="I21" s="41"/>
      <c r="J21" s="14"/>
      <c r="N21" s="27"/>
      <c r="O21" s="27"/>
      <c r="P21" s="27"/>
      <c r="Q21" s="27"/>
      <c r="R21" s="27"/>
    </row>
    <row r="22" spans="1:18" ht="20" customHeight="1">
      <c r="A22" s="9">
        <f t="shared" si="1"/>
        <v>19</v>
      </c>
      <c r="B22" s="86"/>
      <c r="C22" s="9" t="s">
        <v>16</v>
      </c>
      <c r="D22" s="4" t="s">
        <v>82</v>
      </c>
      <c r="E22" s="6" t="s">
        <v>154</v>
      </c>
      <c r="F22" s="10" t="s">
        <v>51</v>
      </c>
      <c r="G22" s="3" t="s">
        <v>70</v>
      </c>
      <c r="H22" s="3" t="s">
        <v>70</v>
      </c>
      <c r="I22" s="10" t="s">
        <v>70</v>
      </c>
      <c r="J22" s="14"/>
      <c r="N22" s="27"/>
      <c r="O22" s="27"/>
      <c r="P22" s="27"/>
      <c r="Q22" s="27"/>
      <c r="R22" s="27"/>
    </row>
    <row r="23" spans="1:18" ht="20" customHeight="1">
      <c r="A23" s="9">
        <f t="shared" si="1"/>
        <v>20</v>
      </c>
      <c r="B23" s="86"/>
      <c r="C23" s="7" t="s">
        <v>19</v>
      </c>
      <c r="D23" s="8" t="s">
        <v>131</v>
      </c>
      <c r="E23" s="6" t="s">
        <v>154</v>
      </c>
      <c r="F23" s="10" t="s">
        <v>51</v>
      </c>
      <c r="G23" s="5" t="s">
        <v>70</v>
      </c>
      <c r="H23" s="5" t="s">
        <v>70</v>
      </c>
      <c r="I23" s="10" t="s">
        <v>70</v>
      </c>
      <c r="J23" s="14"/>
      <c r="N23" s="27"/>
      <c r="O23" s="27"/>
      <c r="P23" s="27"/>
      <c r="Q23" s="27"/>
      <c r="R23" s="27"/>
    </row>
    <row r="24" spans="1:18" ht="28" customHeight="1">
      <c r="A24" s="9">
        <f t="shared" si="1"/>
        <v>21</v>
      </c>
      <c r="B24" s="86" t="s">
        <v>37</v>
      </c>
      <c r="C24" s="9" t="s">
        <v>16</v>
      </c>
      <c r="D24" s="15" t="s">
        <v>38</v>
      </c>
      <c r="E24" s="55" t="s">
        <v>12</v>
      </c>
      <c r="F24" s="56" t="s">
        <v>110</v>
      </c>
      <c r="G24" s="57">
        <f t="shared" ref="G24" si="6">H24-(5*365)</f>
        <v>42616</v>
      </c>
      <c r="H24" s="57">
        <v>44441</v>
      </c>
      <c r="I24" s="11"/>
      <c r="N24" s="27"/>
      <c r="O24" s="27"/>
      <c r="P24" s="27"/>
      <c r="Q24" s="27"/>
      <c r="R24" s="27"/>
    </row>
    <row r="25" spans="1:18" ht="28" customHeight="1">
      <c r="A25" s="9">
        <f t="shared" si="1"/>
        <v>22</v>
      </c>
      <c r="B25" s="86"/>
      <c r="C25" s="9" t="s">
        <v>16</v>
      </c>
      <c r="D25" s="15" t="s">
        <v>75</v>
      </c>
      <c r="E25" s="55" t="s">
        <v>12</v>
      </c>
      <c r="F25" s="56" t="s">
        <v>111</v>
      </c>
      <c r="G25" s="57">
        <v>43550</v>
      </c>
      <c r="H25" s="57">
        <v>45377</v>
      </c>
      <c r="I25" s="11"/>
      <c r="N25" s="27"/>
      <c r="O25" s="27"/>
      <c r="P25" s="27"/>
      <c r="Q25" s="27"/>
      <c r="R25" s="27"/>
    </row>
    <row r="26" spans="1:18" ht="27" customHeight="1">
      <c r="A26" s="9">
        <f t="shared" si="1"/>
        <v>23</v>
      </c>
      <c r="B26" s="86"/>
      <c r="C26" s="65" t="s">
        <v>16</v>
      </c>
      <c r="D26" s="44" t="s">
        <v>39</v>
      </c>
      <c r="E26" s="66" t="s">
        <v>12</v>
      </c>
      <c r="F26" s="67" t="s">
        <v>102</v>
      </c>
      <c r="G26" s="68">
        <v>43655</v>
      </c>
      <c r="H26" s="68">
        <v>45482</v>
      </c>
      <c r="I26" s="36" t="s">
        <v>70</v>
      </c>
      <c r="N26" s="27"/>
      <c r="O26" s="27"/>
      <c r="P26" s="27"/>
      <c r="Q26" s="27"/>
      <c r="R26" s="27"/>
    </row>
    <row r="27" spans="1:18" ht="20" customHeight="1">
      <c r="A27" s="9">
        <f t="shared" si="1"/>
        <v>24</v>
      </c>
      <c r="B27" s="86"/>
      <c r="C27" s="69" t="s">
        <v>16</v>
      </c>
      <c r="D27" s="70" t="s">
        <v>40</v>
      </c>
      <c r="E27" s="66" t="s">
        <v>12</v>
      </c>
      <c r="F27" s="67" t="s">
        <v>100</v>
      </c>
      <c r="G27" s="68">
        <v>44023</v>
      </c>
      <c r="H27" s="68">
        <v>45849</v>
      </c>
      <c r="I27" s="3"/>
      <c r="N27" s="27"/>
      <c r="O27" s="27"/>
      <c r="P27" s="27"/>
      <c r="Q27" s="27"/>
      <c r="R27" s="27"/>
    </row>
    <row r="28" spans="1:18" ht="20" customHeight="1">
      <c r="A28" s="9">
        <f t="shared" si="1"/>
        <v>25</v>
      </c>
      <c r="B28" s="86"/>
      <c r="C28" s="9" t="s">
        <v>16</v>
      </c>
      <c r="D28" s="15" t="s">
        <v>41</v>
      </c>
      <c r="E28" s="55" t="s">
        <v>12</v>
      </c>
      <c r="F28" s="56" t="s">
        <v>109</v>
      </c>
      <c r="G28" s="57">
        <f t="shared" ref="G28:G31" si="7">H28-(5*365)</f>
        <v>42551</v>
      </c>
      <c r="H28" s="57">
        <v>44376</v>
      </c>
      <c r="I28" s="11"/>
      <c r="N28" s="27"/>
      <c r="O28" s="27"/>
      <c r="P28" s="27"/>
      <c r="Q28" s="27"/>
      <c r="R28" s="27"/>
    </row>
    <row r="29" spans="1:18" ht="20" customHeight="1">
      <c r="A29" s="9">
        <f t="shared" si="1"/>
        <v>26</v>
      </c>
      <c r="B29" s="86"/>
      <c r="C29" s="9" t="s">
        <v>16</v>
      </c>
      <c r="D29" s="15" t="s">
        <v>42</v>
      </c>
      <c r="E29" s="55" t="s">
        <v>12</v>
      </c>
      <c r="F29" s="56" t="s">
        <v>104</v>
      </c>
      <c r="G29" s="57">
        <f t="shared" si="7"/>
        <v>42650</v>
      </c>
      <c r="H29" s="57">
        <v>44475</v>
      </c>
      <c r="I29" s="11"/>
      <c r="N29" s="27"/>
      <c r="O29" s="27"/>
      <c r="P29" s="27"/>
      <c r="Q29" s="27"/>
      <c r="R29" s="27"/>
    </row>
    <row r="30" spans="1:18" ht="20" customHeight="1">
      <c r="A30" s="9">
        <f t="shared" si="1"/>
        <v>27</v>
      </c>
      <c r="B30" s="86"/>
      <c r="C30" s="69" t="s">
        <v>16</v>
      </c>
      <c r="D30" s="70" t="s">
        <v>43</v>
      </c>
      <c r="E30" s="66" t="s">
        <v>12</v>
      </c>
      <c r="F30" s="67" t="s">
        <v>103</v>
      </c>
      <c r="G30" s="68">
        <v>43905</v>
      </c>
      <c r="H30" s="68">
        <v>45731</v>
      </c>
      <c r="I30" s="11"/>
      <c r="N30" s="27"/>
      <c r="O30" s="27"/>
      <c r="P30" s="27"/>
      <c r="Q30" s="27"/>
      <c r="R30" s="27"/>
    </row>
    <row r="31" spans="1:18" ht="29" customHeight="1">
      <c r="A31" s="9">
        <f t="shared" si="1"/>
        <v>28</v>
      </c>
      <c r="B31" s="86"/>
      <c r="C31" s="9" t="s">
        <v>16</v>
      </c>
      <c r="D31" s="15" t="s">
        <v>44</v>
      </c>
      <c r="E31" s="55" t="s">
        <v>12</v>
      </c>
      <c r="F31" s="56" t="s">
        <v>108</v>
      </c>
      <c r="G31" s="57">
        <f t="shared" si="7"/>
        <v>42511</v>
      </c>
      <c r="H31" s="57">
        <v>44336</v>
      </c>
      <c r="I31" s="11"/>
      <c r="N31" s="27"/>
      <c r="O31" s="27"/>
      <c r="P31" s="27"/>
      <c r="Q31" s="27"/>
      <c r="R31" s="27"/>
    </row>
    <row r="32" spans="1:18" ht="20" customHeight="1">
      <c r="A32" s="9">
        <f t="shared" si="1"/>
        <v>29</v>
      </c>
      <c r="B32" s="86"/>
      <c r="C32" s="9" t="s">
        <v>16</v>
      </c>
      <c r="D32" s="15" t="s">
        <v>45</v>
      </c>
      <c r="E32" s="55" t="s">
        <v>12</v>
      </c>
      <c r="F32" s="56" t="s">
        <v>106</v>
      </c>
      <c r="G32" s="57">
        <f t="shared" ref="G32:G35" si="8">H32-(5*365)</f>
        <v>42657</v>
      </c>
      <c r="H32" s="57">
        <v>44482</v>
      </c>
      <c r="I32" s="36" t="s">
        <v>70</v>
      </c>
      <c r="N32" s="27"/>
      <c r="O32" s="27"/>
      <c r="P32" s="27"/>
      <c r="Q32" s="27"/>
      <c r="R32" s="27"/>
    </row>
    <row r="33" spans="1:18" ht="26" customHeight="1">
      <c r="A33" s="9">
        <f t="shared" si="1"/>
        <v>30</v>
      </c>
      <c r="B33" s="86"/>
      <c r="C33" s="9" t="s">
        <v>16</v>
      </c>
      <c r="D33" s="15" t="s">
        <v>46</v>
      </c>
      <c r="E33" s="55" t="s">
        <v>12</v>
      </c>
      <c r="F33" s="56" t="s">
        <v>105</v>
      </c>
      <c r="G33" s="57">
        <f t="shared" si="8"/>
        <v>42511</v>
      </c>
      <c r="H33" s="57">
        <v>44336</v>
      </c>
      <c r="I33" s="11"/>
      <c r="N33" s="27"/>
      <c r="O33" s="27"/>
      <c r="P33" s="27"/>
      <c r="Q33" s="27"/>
      <c r="R33" s="27"/>
    </row>
    <row r="34" spans="1:18" ht="20" customHeight="1">
      <c r="A34" s="9">
        <f t="shared" si="1"/>
        <v>31</v>
      </c>
      <c r="B34" s="86"/>
      <c r="C34" s="43" t="s">
        <v>19</v>
      </c>
      <c r="D34" s="44" t="s">
        <v>47</v>
      </c>
      <c r="E34" s="66" t="s">
        <v>12</v>
      </c>
      <c r="F34" s="67" t="s">
        <v>99</v>
      </c>
      <c r="G34" s="68">
        <v>44021</v>
      </c>
      <c r="H34" s="68">
        <v>45847</v>
      </c>
      <c r="I34" s="41"/>
      <c r="N34" s="27"/>
      <c r="O34" s="27"/>
      <c r="P34" s="27"/>
      <c r="Q34" s="27"/>
      <c r="R34" s="27"/>
    </row>
    <row r="35" spans="1:18" ht="20" customHeight="1">
      <c r="A35" s="9">
        <f t="shared" si="1"/>
        <v>32</v>
      </c>
      <c r="B35" s="86"/>
      <c r="C35" s="43" t="s">
        <v>19</v>
      </c>
      <c r="D35" s="44" t="s">
        <v>40</v>
      </c>
      <c r="E35" s="66" t="s">
        <v>12</v>
      </c>
      <c r="F35" s="67" t="s">
        <v>101</v>
      </c>
      <c r="G35" s="68">
        <f t="shared" si="8"/>
        <v>42352</v>
      </c>
      <c r="H35" s="68">
        <v>44177</v>
      </c>
      <c r="I35" s="41"/>
      <c r="N35" s="27"/>
      <c r="O35" s="27"/>
      <c r="P35" s="27"/>
      <c r="Q35" s="27"/>
      <c r="R35" s="27"/>
    </row>
    <row r="36" spans="1:18" ht="20" customHeight="1">
      <c r="A36" s="9">
        <f t="shared" si="1"/>
        <v>33</v>
      </c>
      <c r="B36" s="86"/>
      <c r="C36" s="3" t="s">
        <v>23</v>
      </c>
      <c r="D36" s="4" t="s">
        <v>48</v>
      </c>
      <c r="E36" s="6" t="s">
        <v>154</v>
      </c>
      <c r="F36" s="10" t="s">
        <v>112</v>
      </c>
      <c r="G36" s="3"/>
      <c r="H36" s="3"/>
      <c r="I36" s="41"/>
      <c r="N36" s="27"/>
      <c r="O36" s="27"/>
      <c r="P36" s="27"/>
      <c r="Q36" s="27"/>
      <c r="R36" s="27"/>
    </row>
    <row r="37" spans="1:18" ht="20" customHeight="1">
      <c r="A37" s="9">
        <f t="shared" si="1"/>
        <v>34</v>
      </c>
      <c r="B37" s="86" t="s">
        <v>85</v>
      </c>
      <c r="C37" s="12" t="s">
        <v>10</v>
      </c>
      <c r="D37" s="8" t="s">
        <v>78</v>
      </c>
      <c r="E37" s="58" t="s">
        <v>12</v>
      </c>
      <c r="F37" s="56" t="s">
        <v>132</v>
      </c>
      <c r="G37" s="59">
        <f t="shared" ref="G37" si="9">H37-(5*365)</f>
        <v>42542</v>
      </c>
      <c r="H37" s="59">
        <v>44367</v>
      </c>
      <c r="I37" s="41"/>
      <c r="N37" s="27"/>
      <c r="O37" s="27"/>
      <c r="P37" s="27"/>
      <c r="Q37" s="27"/>
      <c r="R37" s="27"/>
    </row>
    <row r="38" spans="1:18" ht="20" customHeight="1">
      <c r="A38" s="9">
        <f t="shared" si="1"/>
        <v>35</v>
      </c>
      <c r="B38" s="86"/>
      <c r="C38" s="12" t="s">
        <v>16</v>
      </c>
      <c r="D38" s="8" t="s">
        <v>31</v>
      </c>
      <c r="E38" s="58" t="s">
        <v>14</v>
      </c>
      <c r="F38" s="56" t="s">
        <v>133</v>
      </c>
      <c r="G38" s="59">
        <f>H38-(5*365)</f>
        <v>42539</v>
      </c>
      <c r="H38" s="59">
        <v>44364</v>
      </c>
      <c r="I38" s="60" t="s">
        <v>70</v>
      </c>
      <c r="N38" s="27"/>
      <c r="O38" s="27"/>
      <c r="P38" s="27"/>
      <c r="Q38" s="27"/>
      <c r="R38" s="27"/>
    </row>
    <row r="39" spans="1:18" ht="27" customHeight="1">
      <c r="A39" s="9">
        <f t="shared" si="1"/>
        <v>36</v>
      </c>
      <c r="B39" s="86"/>
      <c r="C39" s="9" t="s">
        <v>19</v>
      </c>
      <c r="D39" s="4" t="s">
        <v>86</v>
      </c>
      <c r="E39" s="58" t="s">
        <v>12</v>
      </c>
      <c r="F39" s="56" t="s">
        <v>134</v>
      </c>
      <c r="G39" s="59">
        <v>43613</v>
      </c>
      <c r="H39" s="59">
        <v>45440</v>
      </c>
      <c r="I39" s="36" t="s">
        <v>70</v>
      </c>
      <c r="N39" s="27"/>
      <c r="O39" s="27"/>
      <c r="P39" s="27"/>
      <c r="Q39" s="27"/>
      <c r="R39" s="27"/>
    </row>
    <row r="40" spans="1:18" ht="19" customHeight="1">
      <c r="A40" s="9">
        <f t="shared" si="1"/>
        <v>37</v>
      </c>
      <c r="B40" s="86" t="s">
        <v>81</v>
      </c>
      <c r="C40" s="72" t="s">
        <v>16</v>
      </c>
      <c r="D40" s="73" t="s">
        <v>30</v>
      </c>
      <c r="E40" s="79" t="s">
        <v>12</v>
      </c>
      <c r="F40" s="77" t="s">
        <v>92</v>
      </c>
      <c r="G40" s="78" t="s">
        <v>98</v>
      </c>
      <c r="H40" s="78" t="s">
        <v>80</v>
      </c>
      <c r="I40" s="36" t="s">
        <v>70</v>
      </c>
      <c r="N40" s="27"/>
      <c r="O40" s="27"/>
      <c r="P40" s="27"/>
      <c r="Q40" s="27"/>
      <c r="R40" s="27"/>
    </row>
    <row r="41" spans="1:18" ht="18" customHeight="1">
      <c r="A41" s="9">
        <f t="shared" si="1"/>
        <v>38</v>
      </c>
      <c r="B41" s="86"/>
      <c r="C41" s="9" t="s">
        <v>16</v>
      </c>
      <c r="D41" s="71" t="s">
        <v>76</v>
      </c>
      <c r="E41" s="50" t="s">
        <v>12</v>
      </c>
      <c r="F41" s="56" t="s">
        <v>93</v>
      </c>
      <c r="G41" s="57">
        <v>43578</v>
      </c>
      <c r="H41" s="57">
        <v>45405</v>
      </c>
      <c r="I41" s="11"/>
      <c r="N41" s="27"/>
      <c r="O41" s="27"/>
      <c r="P41" s="27"/>
      <c r="Q41" s="27"/>
      <c r="R41" s="27"/>
    </row>
    <row r="42" spans="1:18" ht="19" customHeight="1">
      <c r="A42" s="9">
        <f t="shared" si="1"/>
        <v>39</v>
      </c>
      <c r="B42" s="86"/>
      <c r="C42" s="9" t="s">
        <v>16</v>
      </c>
      <c r="D42" s="71" t="s">
        <v>28</v>
      </c>
      <c r="E42" s="50" t="s">
        <v>12</v>
      </c>
      <c r="F42" s="56" t="s">
        <v>94</v>
      </c>
      <c r="G42" s="57">
        <f>H42-(5*365)</f>
        <v>43097</v>
      </c>
      <c r="H42" s="57">
        <v>44922</v>
      </c>
      <c r="I42" s="41"/>
      <c r="N42" s="27"/>
      <c r="O42" s="27"/>
      <c r="P42" s="27"/>
      <c r="Q42" s="27"/>
      <c r="R42" s="27"/>
    </row>
    <row r="43" spans="1:18" ht="19" customHeight="1">
      <c r="A43" s="9">
        <f t="shared" si="1"/>
        <v>40</v>
      </c>
      <c r="B43" s="86"/>
      <c r="C43" s="9" t="s">
        <v>16</v>
      </c>
      <c r="D43" s="71" t="s">
        <v>27</v>
      </c>
      <c r="E43" s="50" t="s">
        <v>12</v>
      </c>
      <c r="F43" s="56" t="s">
        <v>96</v>
      </c>
      <c r="G43" s="57">
        <v>43585</v>
      </c>
      <c r="H43" s="57">
        <v>45412</v>
      </c>
      <c r="I43" s="41"/>
      <c r="N43" s="27"/>
      <c r="O43" s="27"/>
      <c r="P43" s="27"/>
      <c r="Q43" s="27"/>
      <c r="R43" s="27"/>
    </row>
    <row r="44" spans="1:18" ht="17" customHeight="1">
      <c r="A44" s="9">
        <f t="shared" si="1"/>
        <v>41</v>
      </c>
      <c r="B44" s="86"/>
      <c r="C44" s="9" t="s">
        <v>16</v>
      </c>
      <c r="D44" s="71" t="s">
        <v>29</v>
      </c>
      <c r="E44" s="6" t="s">
        <v>154</v>
      </c>
      <c r="F44" s="10" t="s">
        <v>112</v>
      </c>
      <c r="G44" s="40" t="s">
        <v>70</v>
      </c>
      <c r="H44" s="40" t="s">
        <v>70</v>
      </c>
      <c r="I44" s="36" t="s">
        <v>70</v>
      </c>
      <c r="N44" s="27"/>
      <c r="O44" s="27"/>
      <c r="P44" s="27"/>
      <c r="Q44" s="27"/>
      <c r="R44" s="27"/>
    </row>
    <row r="45" spans="1:18" ht="15" customHeight="1">
      <c r="A45" s="9">
        <f t="shared" si="1"/>
        <v>42</v>
      </c>
      <c r="B45" s="86"/>
      <c r="C45" s="72" t="s">
        <v>19</v>
      </c>
      <c r="D45" s="73" t="s">
        <v>27</v>
      </c>
      <c r="E45" s="74" t="s">
        <v>12</v>
      </c>
      <c r="F45" s="75" t="s">
        <v>97</v>
      </c>
      <c r="G45" s="76">
        <f>H45-(5*365)</f>
        <v>42369</v>
      </c>
      <c r="H45" s="76">
        <v>44194</v>
      </c>
      <c r="I45" s="41"/>
      <c r="N45" s="27"/>
      <c r="O45" s="27"/>
      <c r="P45" s="27"/>
      <c r="Q45" s="27"/>
      <c r="R45" s="27"/>
    </row>
    <row r="46" spans="1:18" ht="20" customHeight="1">
      <c r="A46" s="9">
        <f t="shared" si="1"/>
        <v>43</v>
      </c>
      <c r="B46" s="86" t="s">
        <v>83</v>
      </c>
      <c r="C46" s="9" t="s">
        <v>16</v>
      </c>
      <c r="D46" s="4" t="s">
        <v>53</v>
      </c>
      <c r="E46" s="50" t="s">
        <v>12</v>
      </c>
      <c r="F46" s="51" t="s">
        <v>135</v>
      </c>
      <c r="G46" s="61">
        <f>H46-(5*365)</f>
        <v>42837</v>
      </c>
      <c r="H46" s="61">
        <v>44662</v>
      </c>
      <c r="I46" s="3"/>
      <c r="N46" s="27"/>
      <c r="O46" s="27"/>
      <c r="P46" s="27"/>
      <c r="Q46" s="27"/>
      <c r="R46" s="27"/>
    </row>
    <row r="47" spans="1:18" ht="20" customHeight="1">
      <c r="A47" s="9">
        <f t="shared" si="1"/>
        <v>44</v>
      </c>
      <c r="B47" s="86"/>
      <c r="C47" s="9" t="s">
        <v>16</v>
      </c>
      <c r="D47" s="4" t="s">
        <v>54</v>
      </c>
      <c r="E47" s="50" t="s">
        <v>12</v>
      </c>
      <c r="F47" s="51" t="s">
        <v>136</v>
      </c>
      <c r="G47" s="61">
        <f>H47-(5*365)</f>
        <v>42879</v>
      </c>
      <c r="H47" s="61">
        <v>44704</v>
      </c>
      <c r="I47" s="3"/>
      <c r="N47" s="27"/>
      <c r="O47" s="27"/>
      <c r="P47" s="27"/>
      <c r="Q47" s="27"/>
      <c r="R47" s="27"/>
    </row>
    <row r="48" spans="1:18" ht="20" customHeight="1">
      <c r="A48" s="9">
        <f t="shared" si="1"/>
        <v>45</v>
      </c>
      <c r="B48" s="86"/>
      <c r="C48" s="9" t="s">
        <v>16</v>
      </c>
      <c r="D48" s="4" t="s">
        <v>55</v>
      </c>
      <c r="E48" s="50" t="s">
        <v>12</v>
      </c>
      <c r="F48" s="51" t="s">
        <v>137</v>
      </c>
      <c r="G48" s="61">
        <f>H48-(5*365)</f>
        <v>42844</v>
      </c>
      <c r="H48" s="61">
        <v>44669</v>
      </c>
      <c r="I48" s="3"/>
      <c r="N48" s="27"/>
      <c r="O48" s="27"/>
      <c r="P48" s="27"/>
      <c r="Q48" s="27"/>
      <c r="R48" s="27"/>
    </row>
    <row r="49" spans="1:18" ht="20" customHeight="1">
      <c r="A49" s="9">
        <f t="shared" si="1"/>
        <v>46</v>
      </c>
      <c r="B49" s="86"/>
      <c r="C49" s="9" t="s">
        <v>16</v>
      </c>
      <c r="D49" s="4" t="s">
        <v>56</v>
      </c>
      <c r="E49" s="50" t="s">
        <v>14</v>
      </c>
      <c r="F49" s="51" t="s">
        <v>138</v>
      </c>
      <c r="G49" s="61">
        <f t="shared" ref="G49" si="10">H49-(5*365)</f>
        <v>42851</v>
      </c>
      <c r="H49" s="61">
        <v>44676</v>
      </c>
      <c r="I49" s="3"/>
      <c r="N49" s="27"/>
      <c r="O49" s="27"/>
      <c r="P49" s="27"/>
      <c r="Q49" s="27"/>
      <c r="R49" s="27"/>
    </row>
    <row r="50" spans="1:18" ht="20" customHeight="1">
      <c r="A50" s="9">
        <f t="shared" si="1"/>
        <v>47</v>
      </c>
      <c r="B50" s="86"/>
      <c r="C50" s="9" t="s">
        <v>16</v>
      </c>
      <c r="D50" s="4" t="s">
        <v>152</v>
      </c>
      <c r="E50" s="6" t="s">
        <v>154</v>
      </c>
      <c r="F50" s="10" t="s">
        <v>51</v>
      </c>
      <c r="G50" s="5" t="s">
        <v>70</v>
      </c>
      <c r="H50" s="5" t="s">
        <v>70</v>
      </c>
      <c r="I50" s="36" t="s">
        <v>70</v>
      </c>
      <c r="N50" s="27"/>
      <c r="O50" s="27"/>
      <c r="P50" s="27"/>
      <c r="Q50" s="27"/>
      <c r="R50" s="27"/>
    </row>
    <row r="51" spans="1:18" ht="20" customHeight="1">
      <c r="A51" s="9">
        <f t="shared" si="1"/>
        <v>48</v>
      </c>
      <c r="B51" s="86" t="s">
        <v>49</v>
      </c>
      <c r="C51" s="9" t="s">
        <v>16</v>
      </c>
      <c r="D51" s="4" t="s">
        <v>50</v>
      </c>
      <c r="E51" s="55" t="s">
        <v>14</v>
      </c>
      <c r="F51" s="56" t="s">
        <v>139</v>
      </c>
      <c r="G51" s="59">
        <f>H51-(5*365)</f>
        <v>42973</v>
      </c>
      <c r="H51" s="59">
        <v>44798</v>
      </c>
      <c r="I51" s="41"/>
      <c r="N51" s="27"/>
      <c r="O51" s="27"/>
      <c r="P51" s="27"/>
      <c r="Q51" s="27"/>
      <c r="R51" s="27"/>
    </row>
    <row r="52" spans="1:18" ht="20" customHeight="1">
      <c r="A52" s="9">
        <f t="shared" si="1"/>
        <v>49</v>
      </c>
      <c r="B52" s="86"/>
      <c r="C52" s="3" t="s">
        <v>23</v>
      </c>
      <c r="D52" s="4" t="s">
        <v>52</v>
      </c>
      <c r="E52" s="55" t="s">
        <v>14</v>
      </c>
      <c r="F52" s="56" t="s">
        <v>140</v>
      </c>
      <c r="G52" s="59">
        <f>H52-(5*365)</f>
        <v>42973</v>
      </c>
      <c r="H52" s="59">
        <v>44798</v>
      </c>
      <c r="I52" s="41"/>
      <c r="N52" s="27"/>
      <c r="O52" s="27"/>
      <c r="P52" s="27"/>
      <c r="Q52" s="27"/>
      <c r="R52" s="27"/>
    </row>
    <row r="53" spans="1:18" ht="20" customHeight="1">
      <c r="A53" s="9">
        <f t="shared" si="1"/>
        <v>50</v>
      </c>
      <c r="B53" s="86"/>
      <c r="C53" s="9" t="s">
        <v>16</v>
      </c>
      <c r="D53" s="15" t="s">
        <v>57</v>
      </c>
      <c r="E53" s="55" t="s">
        <v>22</v>
      </c>
      <c r="F53" s="56" t="s">
        <v>141</v>
      </c>
      <c r="G53" s="59">
        <v>43464</v>
      </c>
      <c r="H53" s="59">
        <v>45290</v>
      </c>
      <c r="I53" s="11"/>
      <c r="N53" s="27"/>
      <c r="O53" s="27"/>
      <c r="P53" s="27"/>
      <c r="Q53" s="27"/>
      <c r="R53" s="27"/>
    </row>
    <row r="54" spans="1:18" ht="36" customHeight="1">
      <c r="A54" s="9">
        <f t="shared" si="1"/>
        <v>51</v>
      </c>
      <c r="B54" s="86" t="s">
        <v>87</v>
      </c>
      <c r="C54" s="7" t="s">
        <v>16</v>
      </c>
      <c r="D54" s="8" t="s">
        <v>34</v>
      </c>
      <c r="E54" s="62" t="s">
        <v>12</v>
      </c>
      <c r="F54" s="63" t="s">
        <v>95</v>
      </c>
      <c r="G54" s="64">
        <f>H54-(5*365)</f>
        <v>42573</v>
      </c>
      <c r="H54" s="64">
        <v>44398</v>
      </c>
      <c r="I54" s="41"/>
      <c r="N54" s="27"/>
      <c r="O54" s="27"/>
      <c r="P54" s="27"/>
      <c r="Q54" s="27"/>
      <c r="R54" s="27"/>
    </row>
    <row r="55" spans="1:18" ht="36" customHeight="1">
      <c r="A55" s="9">
        <f t="shared" si="1"/>
        <v>52</v>
      </c>
      <c r="B55" s="86"/>
      <c r="C55" s="7" t="s">
        <v>16</v>
      </c>
      <c r="D55" s="8" t="s">
        <v>88</v>
      </c>
      <c r="E55" s="62" t="s">
        <v>12</v>
      </c>
      <c r="F55" s="63" t="s">
        <v>142</v>
      </c>
      <c r="G55" s="64">
        <f>H55-(5*365)</f>
        <v>42310</v>
      </c>
      <c r="H55" s="64">
        <v>44135</v>
      </c>
      <c r="I55" s="41"/>
      <c r="N55" s="27"/>
      <c r="O55" s="27"/>
      <c r="P55" s="27"/>
      <c r="Q55" s="27"/>
      <c r="R55" s="27"/>
    </row>
    <row r="56" spans="1:18" ht="20" customHeight="1">
      <c r="A56" s="9">
        <f t="shared" si="1"/>
        <v>53</v>
      </c>
      <c r="B56" s="86" t="s">
        <v>84</v>
      </c>
      <c r="C56" s="9" t="s">
        <v>16</v>
      </c>
      <c r="D56" s="4" t="s">
        <v>58</v>
      </c>
      <c r="E56" s="55" t="s">
        <v>12</v>
      </c>
      <c r="F56" s="51" t="s">
        <v>143</v>
      </c>
      <c r="G56" s="59">
        <v>43571</v>
      </c>
      <c r="H56" s="59">
        <v>45398</v>
      </c>
      <c r="I56" s="11"/>
      <c r="N56" s="27"/>
      <c r="O56" s="27"/>
      <c r="P56" s="27"/>
      <c r="Q56" s="27"/>
      <c r="R56" s="27"/>
    </row>
    <row r="57" spans="1:18" ht="20" customHeight="1">
      <c r="A57" s="9">
        <f t="shared" si="1"/>
        <v>54</v>
      </c>
      <c r="B57" s="86"/>
      <c r="C57" s="12" t="s">
        <v>16</v>
      </c>
      <c r="D57" s="8" t="s">
        <v>59</v>
      </c>
      <c r="E57" s="55" t="s">
        <v>12</v>
      </c>
      <c r="F57" s="51" t="s">
        <v>144</v>
      </c>
      <c r="G57" s="59">
        <v>43571</v>
      </c>
      <c r="H57" s="59">
        <v>45398</v>
      </c>
      <c r="I57" s="41"/>
      <c r="N57" s="27"/>
      <c r="O57" s="27"/>
      <c r="P57" s="27"/>
      <c r="Q57" s="27"/>
      <c r="R57" s="27"/>
    </row>
    <row r="58" spans="1:18" ht="20" customHeight="1">
      <c r="A58" s="9">
        <f t="shared" si="1"/>
        <v>55</v>
      </c>
      <c r="B58" s="86"/>
      <c r="C58" s="9" t="s">
        <v>16</v>
      </c>
      <c r="D58" s="4" t="s">
        <v>74</v>
      </c>
      <c r="E58" s="55" t="s">
        <v>22</v>
      </c>
      <c r="F58" s="51" t="s">
        <v>145</v>
      </c>
      <c r="G58" s="59">
        <v>43543</v>
      </c>
      <c r="H58" s="59">
        <v>45419</v>
      </c>
      <c r="I58" s="41"/>
      <c r="N58" s="27"/>
      <c r="O58" s="27"/>
      <c r="P58" s="27"/>
      <c r="Q58" s="27"/>
      <c r="R58" s="27"/>
    </row>
    <row r="59" spans="1:18" ht="27" customHeight="1">
      <c r="A59" s="9">
        <f t="shared" si="1"/>
        <v>56</v>
      </c>
      <c r="B59" s="86" t="s">
        <v>61</v>
      </c>
      <c r="C59" s="3" t="s">
        <v>19</v>
      </c>
      <c r="D59" s="4" t="s">
        <v>79</v>
      </c>
      <c r="E59" s="55" t="s">
        <v>12</v>
      </c>
      <c r="F59" s="56" t="s">
        <v>146</v>
      </c>
      <c r="G59" s="57">
        <f>H59-(5*365)</f>
        <v>42400</v>
      </c>
      <c r="H59" s="57">
        <v>44225</v>
      </c>
      <c r="I59" s="36" t="s">
        <v>70</v>
      </c>
      <c r="N59" s="27"/>
      <c r="O59" s="27"/>
      <c r="P59" s="27"/>
      <c r="Q59" s="27"/>
      <c r="R59" s="27"/>
    </row>
    <row r="60" spans="1:18" ht="20" customHeight="1">
      <c r="A60" s="9">
        <f t="shared" si="1"/>
        <v>57</v>
      </c>
      <c r="B60" s="86"/>
      <c r="C60" s="3" t="s">
        <v>19</v>
      </c>
      <c r="D60" s="4" t="s">
        <v>62</v>
      </c>
      <c r="E60" s="55" t="s">
        <v>12</v>
      </c>
      <c r="F60" s="56" t="s">
        <v>147</v>
      </c>
      <c r="G60" s="57">
        <f t="shared" ref="G60" si="11">H60-(5*365)</f>
        <v>42865</v>
      </c>
      <c r="H60" s="57">
        <v>44690</v>
      </c>
      <c r="I60" s="3"/>
      <c r="N60" s="27"/>
      <c r="O60" s="27"/>
      <c r="P60" s="27"/>
      <c r="Q60" s="27"/>
      <c r="R60" s="27"/>
    </row>
    <row r="61" spans="1:18" ht="20" customHeight="1">
      <c r="A61" s="9">
        <f t="shared" si="1"/>
        <v>58</v>
      </c>
      <c r="B61" s="86"/>
      <c r="C61" s="3" t="s">
        <v>19</v>
      </c>
      <c r="D61" s="4" t="s">
        <v>63</v>
      </c>
      <c r="E61" s="55" t="s">
        <v>12</v>
      </c>
      <c r="F61" s="56" t="s">
        <v>107</v>
      </c>
      <c r="G61" s="57">
        <f t="shared" ref="G61" si="12">H61-(5*365)</f>
        <v>42746</v>
      </c>
      <c r="H61" s="57">
        <v>44571</v>
      </c>
      <c r="I61" s="36" t="s">
        <v>70</v>
      </c>
      <c r="N61" s="27"/>
      <c r="O61" s="27"/>
      <c r="P61" s="27"/>
      <c r="Q61" s="27"/>
      <c r="R61" s="27"/>
    </row>
    <row r="62" spans="1:18" ht="14">
      <c r="A62" s="9">
        <f t="shared" si="1"/>
        <v>59</v>
      </c>
      <c r="B62" s="82" t="s">
        <v>77</v>
      </c>
      <c r="C62" s="7" t="s">
        <v>10</v>
      </c>
      <c r="D62" s="8" t="s">
        <v>89</v>
      </c>
      <c r="E62" s="55" t="s">
        <v>22</v>
      </c>
      <c r="F62" s="51" t="s">
        <v>150</v>
      </c>
      <c r="G62" s="61">
        <v>43361</v>
      </c>
      <c r="H62" s="61">
        <v>45187</v>
      </c>
      <c r="I62" s="41"/>
      <c r="N62" s="27"/>
      <c r="O62" s="27"/>
      <c r="P62" s="27"/>
      <c r="Q62" s="27"/>
      <c r="R62" s="27"/>
    </row>
    <row r="63" spans="1:18" ht="14">
      <c r="A63" s="9">
        <f t="shared" si="1"/>
        <v>60</v>
      </c>
      <c r="B63" s="83"/>
      <c r="C63" s="7" t="s">
        <v>10</v>
      </c>
      <c r="D63" s="8" t="s">
        <v>151</v>
      </c>
      <c r="E63" s="6" t="s">
        <v>154</v>
      </c>
      <c r="F63" s="10"/>
      <c r="G63" s="5"/>
      <c r="H63" s="5"/>
      <c r="I63" s="41"/>
      <c r="N63" s="27"/>
      <c r="O63" s="27"/>
      <c r="P63" s="27"/>
      <c r="Q63" s="27"/>
      <c r="R63" s="27"/>
    </row>
    <row r="64" spans="1:18" ht="14" customHeight="1">
      <c r="A64" s="9">
        <f t="shared" si="1"/>
        <v>61</v>
      </c>
      <c r="B64" s="84"/>
      <c r="C64" s="7" t="s">
        <v>10</v>
      </c>
      <c r="D64" s="8" t="s">
        <v>60</v>
      </c>
      <c r="E64" s="6" t="s">
        <v>154</v>
      </c>
      <c r="F64" s="10"/>
      <c r="G64" s="5"/>
      <c r="H64" s="5"/>
      <c r="I64" s="41"/>
      <c r="N64" s="27"/>
      <c r="O64" s="27"/>
      <c r="P64" s="27"/>
      <c r="Q64" s="27"/>
      <c r="R64" s="27"/>
    </row>
    <row r="65" spans="1:20" ht="14">
      <c r="A65" s="9">
        <f t="shared" si="1"/>
        <v>62</v>
      </c>
      <c r="B65" s="82" t="s">
        <v>73</v>
      </c>
      <c r="C65" s="7" t="s">
        <v>10</v>
      </c>
      <c r="D65" s="8" t="s">
        <v>90</v>
      </c>
      <c r="E65" s="55" t="s">
        <v>22</v>
      </c>
      <c r="F65" s="51" t="s">
        <v>148</v>
      </c>
      <c r="G65" s="61">
        <v>43516</v>
      </c>
      <c r="H65" s="61">
        <v>44949</v>
      </c>
      <c r="I65" s="41"/>
      <c r="N65" s="27"/>
      <c r="O65" s="27"/>
      <c r="P65" s="27"/>
      <c r="Q65" s="27"/>
      <c r="R65" s="27"/>
    </row>
    <row r="66" spans="1:20" ht="14">
      <c r="A66" s="9">
        <f t="shared" si="1"/>
        <v>63</v>
      </c>
      <c r="B66" s="84"/>
      <c r="C66" s="7" t="s">
        <v>10</v>
      </c>
      <c r="D66" s="8" t="s">
        <v>72</v>
      </c>
      <c r="E66" s="55" t="s">
        <v>22</v>
      </c>
      <c r="F66" s="51" t="s">
        <v>149</v>
      </c>
      <c r="G66" s="61">
        <f t="shared" ref="G66" si="13">H66-(5*365)</f>
        <v>43089</v>
      </c>
      <c r="H66" s="61">
        <v>44914</v>
      </c>
      <c r="I66" s="41"/>
      <c r="N66" s="27"/>
      <c r="O66" s="27"/>
      <c r="P66" s="27"/>
      <c r="Q66" s="27"/>
      <c r="R66" s="27"/>
    </row>
    <row r="67" spans="1:20" ht="20" customHeight="1">
      <c r="A67" s="16"/>
      <c r="B67" s="17"/>
      <c r="C67" s="18"/>
      <c r="D67" s="19"/>
      <c r="E67" s="17"/>
      <c r="F67" s="20"/>
      <c r="G67" s="21"/>
      <c r="H67" s="21"/>
      <c r="N67" s="27"/>
      <c r="O67" s="27"/>
      <c r="P67" s="27"/>
      <c r="Q67" s="27"/>
      <c r="R67" s="27"/>
    </row>
    <row r="68" spans="1:20" ht="20" customHeight="1">
      <c r="A68" s="85" t="s">
        <v>64</v>
      </c>
      <c r="B68" s="85"/>
      <c r="C68" s="85"/>
      <c r="D68" s="19"/>
      <c r="N68" s="27"/>
      <c r="O68" s="27"/>
      <c r="P68" s="27"/>
      <c r="Q68" s="27"/>
      <c r="R68" s="27"/>
    </row>
    <row r="69" spans="1:20" ht="20" customHeight="1">
      <c r="A69" s="85" t="s">
        <v>65</v>
      </c>
      <c r="B69" s="85"/>
      <c r="C69" s="85"/>
      <c r="D69" s="25">
        <f>COUNTIF(E4:E66,"A")</f>
        <v>6</v>
      </c>
      <c r="N69" s="27"/>
      <c r="O69" s="27"/>
      <c r="P69" s="27"/>
      <c r="Q69" s="27"/>
      <c r="R69" s="27"/>
    </row>
    <row r="70" spans="1:20" s="27" customFormat="1" ht="20" customHeight="1">
      <c r="A70" s="85" t="s">
        <v>66</v>
      </c>
      <c r="B70" s="85"/>
      <c r="C70" s="85"/>
      <c r="D70" s="25">
        <f>COUNTIF(E4:E66,"B")</f>
        <v>43</v>
      </c>
      <c r="E70" s="14"/>
      <c r="F70" s="26"/>
      <c r="G70" s="24"/>
      <c r="H70" s="24"/>
      <c r="K70" s="1"/>
      <c r="L70" s="1"/>
      <c r="M70" s="1"/>
      <c r="S70" s="1"/>
      <c r="T70" s="1"/>
    </row>
    <row r="71" spans="1:20" s="27" customFormat="1" ht="20" customHeight="1">
      <c r="A71" s="85" t="s">
        <v>67</v>
      </c>
      <c r="B71" s="85"/>
      <c r="C71" s="85"/>
      <c r="D71" s="25">
        <f>COUNTIF(E4:E66,"C")</f>
        <v>7</v>
      </c>
      <c r="E71" s="14"/>
      <c r="F71" s="26"/>
      <c r="G71" s="24"/>
      <c r="H71" s="24"/>
      <c r="K71" s="1"/>
      <c r="L71" s="1"/>
      <c r="M71" s="1"/>
      <c r="S71" s="1"/>
      <c r="T71" s="1"/>
    </row>
    <row r="72" spans="1:20" s="27" customFormat="1" ht="20" customHeight="1">
      <c r="A72" s="85" t="s">
        <v>153</v>
      </c>
      <c r="B72" s="85"/>
      <c r="C72" s="85"/>
      <c r="D72" s="25">
        <f>COUNTIF(E5:E67,"min")</f>
        <v>7</v>
      </c>
      <c r="E72" s="14"/>
      <c r="F72" s="26" t="s">
        <v>70</v>
      </c>
      <c r="G72" s="24"/>
      <c r="H72" s="24"/>
      <c r="K72" s="1"/>
      <c r="L72" s="1"/>
      <c r="M72" s="1"/>
      <c r="S72" s="1"/>
      <c r="T72" s="1"/>
    </row>
    <row r="73" spans="1:20" s="27" customFormat="1" ht="20" customHeight="1">
      <c r="A73" s="89" t="s">
        <v>68</v>
      </c>
      <c r="B73" s="89"/>
      <c r="C73" s="89"/>
      <c r="D73" s="19">
        <f>SUM(D69:D72)</f>
        <v>63</v>
      </c>
      <c r="E73" s="14"/>
      <c r="F73" s="26"/>
      <c r="G73" s="24"/>
      <c r="H73" s="24"/>
      <c r="K73" s="1"/>
      <c r="L73" s="1"/>
      <c r="M73" s="1"/>
      <c r="S73" s="1"/>
      <c r="T73" s="1"/>
    </row>
    <row r="74" spans="1:20" s="27" customFormat="1" ht="20" customHeight="1">
      <c r="A74" s="16"/>
      <c r="B74" s="17"/>
      <c r="C74" s="14"/>
      <c r="D74" s="19"/>
      <c r="E74" s="28"/>
      <c r="F74" s="29"/>
      <c r="G74" s="24"/>
      <c r="H74" s="24"/>
      <c r="K74" s="1"/>
      <c r="L74" s="1"/>
      <c r="M74" s="1"/>
      <c r="S74" s="1"/>
      <c r="T74" s="1"/>
    </row>
    <row r="75" spans="1:20" ht="20" customHeight="1">
      <c r="N75" s="27"/>
      <c r="O75" s="27"/>
      <c r="P75" s="27"/>
      <c r="Q75" s="27"/>
      <c r="R75" s="27"/>
    </row>
    <row r="76" spans="1:20" ht="20" customHeight="1">
      <c r="A76" s="13" t="s">
        <v>70</v>
      </c>
      <c r="B76" s="13"/>
      <c r="C76" s="13"/>
      <c r="D76" s="13"/>
      <c r="E76" s="13"/>
      <c r="F76" s="13"/>
      <c r="G76" s="13"/>
      <c r="H76" s="13"/>
      <c r="I76" s="13"/>
      <c r="N76" s="27"/>
      <c r="O76" s="27"/>
      <c r="P76" s="27"/>
      <c r="Q76" s="27"/>
      <c r="R76" s="27"/>
    </row>
    <row r="77" spans="1:20" ht="20" customHeight="1">
      <c r="B77" s="30"/>
      <c r="C77" s="30"/>
      <c r="D77" s="30"/>
      <c r="E77" s="30"/>
      <c r="F77" s="30"/>
      <c r="G77" s="30"/>
      <c r="H77" s="30"/>
      <c r="I77" s="30"/>
      <c r="N77" s="27"/>
      <c r="O77" s="27"/>
      <c r="P77" s="27"/>
      <c r="Q77" s="27"/>
      <c r="R77" s="27"/>
    </row>
    <row r="78" spans="1:20" ht="20" customHeight="1">
      <c r="B78" s="30"/>
      <c r="C78" s="30"/>
      <c r="D78" s="30"/>
      <c r="E78" s="30"/>
      <c r="F78" s="30"/>
      <c r="G78" s="30"/>
      <c r="H78" s="30"/>
      <c r="I78" s="30"/>
      <c r="N78" s="27"/>
      <c r="O78" s="27"/>
      <c r="P78" s="27"/>
      <c r="Q78" s="27"/>
      <c r="R78" s="27"/>
    </row>
    <row r="79" spans="1:20" ht="20" customHeight="1">
      <c r="B79" s="30"/>
      <c r="C79" s="30"/>
      <c r="D79" s="30"/>
      <c r="E79" s="30"/>
      <c r="F79" s="30"/>
      <c r="G79" s="30"/>
      <c r="H79" s="30"/>
      <c r="I79" s="30"/>
      <c r="N79" s="27"/>
      <c r="O79" s="27"/>
      <c r="P79" s="27"/>
      <c r="Q79" s="27"/>
      <c r="R79" s="27"/>
    </row>
    <row r="80" spans="1:20" ht="20" customHeight="1">
      <c r="B80" s="30"/>
      <c r="C80" s="30"/>
      <c r="D80" s="30"/>
      <c r="E80" s="30"/>
      <c r="F80" s="30"/>
      <c r="G80" s="30"/>
      <c r="H80" s="30"/>
      <c r="I80" s="30"/>
      <c r="N80" s="27"/>
      <c r="O80" s="27"/>
      <c r="P80" s="27"/>
      <c r="Q80" s="27"/>
      <c r="R80" s="27"/>
    </row>
    <row r="81" spans="14:18" ht="20" customHeight="1">
      <c r="N81" s="27"/>
      <c r="O81" s="27"/>
      <c r="P81" s="27"/>
      <c r="Q81" s="27"/>
      <c r="R81" s="27"/>
    </row>
    <row r="82" spans="14:18" ht="20" customHeight="1">
      <c r="N82" s="27"/>
      <c r="O82" s="27"/>
      <c r="P82" s="27"/>
      <c r="Q82" s="27"/>
      <c r="R82" s="27"/>
    </row>
    <row r="83" spans="14:18" ht="20" customHeight="1">
      <c r="N83" s="27"/>
      <c r="O83" s="27"/>
      <c r="P83" s="27"/>
      <c r="Q83" s="27"/>
      <c r="R83" s="27"/>
    </row>
    <row r="84" spans="14:18" ht="20" customHeight="1">
      <c r="N84" s="27"/>
      <c r="O84" s="27"/>
      <c r="P84" s="27"/>
      <c r="Q84" s="27"/>
      <c r="R84" s="27"/>
    </row>
    <row r="85" spans="14:18" ht="20" customHeight="1">
      <c r="N85" s="27"/>
      <c r="O85" s="27"/>
      <c r="P85" s="27"/>
      <c r="Q85" s="27"/>
      <c r="R85" s="27"/>
    </row>
    <row r="86" spans="14:18" ht="20" customHeight="1">
      <c r="N86" s="27"/>
      <c r="O86" s="27"/>
      <c r="P86" s="27"/>
      <c r="Q86" s="27"/>
      <c r="R86" s="27"/>
    </row>
    <row r="87" spans="14:18" ht="20" customHeight="1">
      <c r="N87" s="27"/>
      <c r="O87" s="27"/>
      <c r="P87" s="27"/>
      <c r="Q87" s="27"/>
      <c r="R87" s="27"/>
    </row>
    <row r="88" spans="14:18" ht="20" customHeight="1">
      <c r="N88" s="27"/>
      <c r="O88" s="27"/>
      <c r="P88" s="27"/>
      <c r="Q88" s="27"/>
      <c r="R88" s="27"/>
    </row>
    <row r="89" spans="14:18" ht="20" customHeight="1">
      <c r="N89" s="27"/>
      <c r="O89" s="27"/>
      <c r="P89" s="27"/>
      <c r="Q89" s="27"/>
      <c r="R89" s="27"/>
    </row>
    <row r="90" spans="14:18" ht="20" customHeight="1">
      <c r="N90" s="27"/>
      <c r="O90" s="27"/>
      <c r="P90" s="27"/>
      <c r="Q90" s="27"/>
      <c r="R90" s="27"/>
    </row>
    <row r="91" spans="14:18" ht="20" customHeight="1">
      <c r="N91" s="27"/>
      <c r="O91" s="27"/>
      <c r="P91" s="27"/>
      <c r="Q91" s="27"/>
      <c r="R91" s="27"/>
    </row>
  </sheetData>
  <mergeCells count="21">
    <mergeCell ref="A73:C73"/>
    <mergeCell ref="B59:B61"/>
    <mergeCell ref="B54:B55"/>
    <mergeCell ref="A68:C68"/>
    <mergeCell ref="A69:C69"/>
    <mergeCell ref="B40:B45"/>
    <mergeCell ref="B17:B23"/>
    <mergeCell ref="B24:B36"/>
    <mergeCell ref="B51:B53"/>
    <mergeCell ref="B46:B50"/>
    <mergeCell ref="B37:B39"/>
    <mergeCell ref="A1:I1"/>
    <mergeCell ref="A2:I2"/>
    <mergeCell ref="B4:B12"/>
    <mergeCell ref="B13:B16"/>
    <mergeCell ref="B62:B64"/>
    <mergeCell ref="B65:B66"/>
    <mergeCell ref="A72:C72"/>
    <mergeCell ref="B56:B58"/>
    <mergeCell ref="A70:C70"/>
    <mergeCell ref="A71:C71"/>
  </mergeCells>
  <printOptions horizontalCentered="1"/>
  <pageMargins left="0.5" right="0.5" top="0.5" bottom="0.5" header="0.3" footer="0.3"/>
  <pageSetup paperSize="9" scale="79" fitToHeight="6" orientation="landscape" r:id="rId1"/>
  <headerFooter>
    <oddHeader>&amp;C&amp;G</oddHeader>
    <oddFooter>&amp;L&amp;"Cambria,Italic"&amp;K00-047Lembaga Pengembangan Pendidikan dan Penjaminan Mutu&amp;R&amp;"Cambria,Italic"&amp;9&amp;K00-047DATA : LP3M/KEMAL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LP3M Download</vt:lpstr>
      <vt:lpstr>'Web LP3M Download'!Print_Titles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LP3M</dc:creator>
  <cp:lastModifiedBy>Microsoft Office User</cp:lastModifiedBy>
  <dcterms:created xsi:type="dcterms:W3CDTF">2020-07-22T02:42:51Z</dcterms:created>
  <dcterms:modified xsi:type="dcterms:W3CDTF">2020-08-31T02:25:31Z</dcterms:modified>
</cp:coreProperties>
</file>